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5440" windowHeight="12405" tabRatio="691" activeTab="0"/>
  </bookViews>
  <sheets>
    <sheet name="Arenas" sheetId="1" r:id="rId1"/>
  </sheets>
  <definedNames/>
  <calcPr fullCalcOnLoad="1"/>
</workbook>
</file>

<file path=xl/sharedStrings.xml><?xml version="1.0" encoding="utf-8"?>
<sst xmlns="http://schemas.openxmlformats.org/spreadsheetml/2006/main" count="177" uniqueCount="141">
  <si>
    <t>Team</t>
  </si>
  <si>
    <t>Phoenix Suns</t>
  </si>
  <si>
    <t>Golden State Warriors</t>
  </si>
  <si>
    <t>Indiana Pacers</t>
  </si>
  <si>
    <t>Sacramento Kings</t>
  </si>
  <si>
    <t>Milwaukee Bucks</t>
  </si>
  <si>
    <t>Toronto Raptors</t>
  </si>
  <si>
    <t>Minnesota Timberwolves</t>
  </si>
  <si>
    <t>Washington Wizards</t>
  </si>
  <si>
    <t>Los Angeles Clippers</t>
  </si>
  <si>
    <t>Memphis Grizzlies</t>
  </si>
  <si>
    <t>Charlotte Bobcats</t>
  </si>
  <si>
    <t>Arena</t>
  </si>
  <si>
    <t>Quicken Loans Arena</t>
  </si>
  <si>
    <t>Staples Center</t>
  </si>
  <si>
    <t>AT&amp;T Center</t>
  </si>
  <si>
    <t>Pepsi Center</t>
  </si>
  <si>
    <t>Toyota Center</t>
  </si>
  <si>
    <t>American Airlines Center</t>
  </si>
  <si>
    <t>New Orleans Arena</t>
  </si>
  <si>
    <t>EnergySolutions Arena</t>
  </si>
  <si>
    <t>Philips Arena</t>
  </si>
  <si>
    <t>US Airways Center</t>
  </si>
  <si>
    <t>United Center</t>
  </si>
  <si>
    <t>The Palace of Auburn Hills</t>
  </si>
  <si>
    <t>Time Warner Cable Arena</t>
  </si>
  <si>
    <t>Air Canada Centre</t>
  </si>
  <si>
    <t>Oracle Arena</t>
  </si>
  <si>
    <t>Target Center</t>
  </si>
  <si>
    <t>FedExForum</t>
  </si>
  <si>
    <t>Verizon Center</t>
  </si>
  <si>
    <t>New York Knicks</t>
  </si>
  <si>
    <t>Dallas Mavericks</t>
  </si>
  <si>
    <t>Cleveland Cavaliers</t>
  </si>
  <si>
    <t>Los Angeles Lakers</t>
  </si>
  <si>
    <t>Boston Celtics</t>
  </si>
  <si>
    <t>Detroit Pistons</t>
  </si>
  <si>
    <t>Orlando Magic</t>
  </si>
  <si>
    <t>Philadelphia 76ers</t>
  </si>
  <si>
    <t>Chicago Bulls</t>
  </si>
  <si>
    <t>Houston Rockets</t>
  </si>
  <si>
    <t>Atlanta Hawks</t>
  </si>
  <si>
    <t>Denver Nuggets</t>
  </si>
  <si>
    <t>New Orleans Hornets</t>
  </si>
  <si>
    <t>Utah Jazz</t>
  </si>
  <si>
    <t>Miami Heat</t>
  </si>
  <si>
    <t>Capacity</t>
  </si>
  <si>
    <t>YrBuilt</t>
  </si>
  <si>
    <t>American Airlines Arena</t>
  </si>
  <si>
    <t>Madison Square Garden</t>
  </si>
  <si>
    <t>TD Garden</t>
  </si>
  <si>
    <t>Forbes</t>
  </si>
  <si>
    <t>Wikipedia</t>
  </si>
  <si>
    <t>http://www.insidearenas.com/</t>
  </si>
  <si>
    <t>http://basketball.ballparks.com/</t>
  </si>
  <si>
    <t>San Antonio Spurs</t>
  </si>
  <si>
    <t>Rose Garden</t>
  </si>
  <si>
    <t>Brooklyn Nets</t>
  </si>
  <si>
    <t>Oklahoma City Thunder</t>
  </si>
  <si>
    <t>City</t>
  </si>
  <si>
    <t>Atlanta, Georgia</t>
  </si>
  <si>
    <t>Boston, Massachusetts</t>
  </si>
  <si>
    <t>Barclays Center</t>
  </si>
  <si>
    <t>Brooklyn, New York</t>
  </si>
  <si>
    <t>Charlotte, North Carolina</t>
  </si>
  <si>
    <t>Chicago, Illinois</t>
  </si>
  <si>
    <t>Cleveland, Ohio</t>
  </si>
  <si>
    <t>Dallas, Texas</t>
  </si>
  <si>
    <t>Denver, Colorado</t>
  </si>
  <si>
    <t>Auburn Hills, Michigan</t>
  </si>
  <si>
    <t>Oakland, California</t>
  </si>
  <si>
    <t>Houston, Texas</t>
  </si>
  <si>
    <t>Bankers Life Fieldhouse</t>
  </si>
  <si>
    <t>Indianapolis, Indiana</t>
  </si>
  <si>
    <t>Los Angeles, California</t>
  </si>
  <si>
    <t>Memphis, Tennessee</t>
  </si>
  <si>
    <t>Miami, Florida</t>
  </si>
  <si>
    <t>BMO Harris Bradley Center</t>
  </si>
  <si>
    <t>Milwaukee, Wisconsin</t>
  </si>
  <si>
    <t>Minneapolis, Minnesota</t>
  </si>
  <si>
    <t>New Orleans, Louisiana</t>
  </si>
  <si>
    <t>New York City, New York</t>
  </si>
  <si>
    <t>Chesapeake Energy Arena</t>
  </si>
  <si>
    <t>Oklahoma City, Oklahoma</t>
  </si>
  <si>
    <t>Amway Center</t>
  </si>
  <si>
    <t>Orlando, Florida</t>
  </si>
  <si>
    <t>Wells Fargo Center</t>
  </si>
  <si>
    <t>Philadelphia, Pennsylvania</t>
  </si>
  <si>
    <t>Phoenix, Arizona</t>
  </si>
  <si>
    <t>Moda Center</t>
  </si>
  <si>
    <t>Portland, Oregon</t>
  </si>
  <si>
    <t>Portland Trail Blazers</t>
  </si>
  <si>
    <t>Sleep Train Arena</t>
  </si>
  <si>
    <t>Sacramento, California</t>
  </si>
  <si>
    <t>San Antonio, Texas</t>
  </si>
  <si>
    <t>Toronto, Ontario</t>
  </si>
  <si>
    <t>Salt Lake City, Utah</t>
  </si>
  <si>
    <t>Washington, D.C.</t>
  </si>
  <si>
    <t xml:space="preserve">http://en.wikipedia.org/wiki/List_of_National_Basketball_Association_arenas </t>
  </si>
  <si>
    <t>Venue</t>
  </si>
  <si>
    <t>Owner</t>
  </si>
  <si>
    <t>Year Opened</t>
  </si>
  <si>
    <t>City of Atlanta, Fulton County Rec Authority</t>
  </si>
  <si>
    <t>Delaware North Companies</t>
  </si>
  <si>
    <t>City of New York</t>
  </si>
  <si>
    <t>City of Charlotte</t>
  </si>
  <si>
    <t>Bulls and Blackhawks</t>
  </si>
  <si>
    <t>Gateway Economic Dev. Corp.</t>
  </si>
  <si>
    <t>City of Dallas</t>
  </si>
  <si>
    <t>Kroenke Sports Enterprises</t>
  </si>
  <si>
    <t>City of Oakland &amp; Alameda County</t>
  </si>
  <si>
    <t>Harris County, Houston Sports Authority</t>
  </si>
  <si>
    <t>City of Indianapolis</t>
  </si>
  <si>
    <t>AEG</t>
  </si>
  <si>
    <t>City of Memphis</t>
  </si>
  <si>
    <t>Miami-Dade County</t>
  </si>
  <si>
    <t>Bradley Center Sports and Entertainment</t>
  </si>
  <si>
    <t>Minneapolis Community Dev. Authority</t>
  </si>
  <si>
    <t>Louisiana Superdome &amp; Expo Authority</t>
  </si>
  <si>
    <t>Madison Square Garden Company</t>
  </si>
  <si>
    <t>City of Oklahoma City</t>
  </si>
  <si>
    <t>City of Orlando</t>
  </si>
  <si>
    <t>Comcast Spectacor</t>
  </si>
  <si>
    <t>City of Phoenix</t>
  </si>
  <si>
    <t>Vulcan, Inc.</t>
  </si>
  <si>
    <t>Bexar County</t>
  </si>
  <si>
    <t>Maple Leaf Sports &amp; Entertainment</t>
  </si>
  <si>
    <t>Monumental Sports &amp; Entertainment</t>
  </si>
  <si>
    <t xml:space="preserve">http://www.forbes.com/nba-valuations/ </t>
  </si>
  <si>
    <t>http://nbahoopsonline.com/History/Leagues/NBA/Arenas.html</t>
  </si>
  <si>
    <t xml:space="preserve">Sources:  </t>
  </si>
  <si>
    <t>NBA Arenas</t>
  </si>
  <si>
    <t>Average</t>
  </si>
  <si>
    <t>StDev</t>
  </si>
  <si>
    <t>Max</t>
  </si>
  <si>
    <t>75th %tile</t>
  </si>
  <si>
    <t>Median</t>
  </si>
  <si>
    <t>25th %tile</t>
  </si>
  <si>
    <t>Min</t>
  </si>
  <si>
    <t>2015-2016</t>
  </si>
  <si>
    <t>Cost To Build (M)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</si>
</sst>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%"/>
    <numFmt numFmtId="182" formatCode="_(* #,##0.0000000_);_(* \(#,##0.0000000\);_(* &quot;-&quot;??_);_(@_)"/>
    <numFmt numFmtId="183" formatCode="_(* #,##0.0000_);_(* \(#,##0.0000\);_(* &quot;-&quot;??_);_(@_)"/>
    <numFmt numFmtId="184" formatCode="_(&quot;$&quot;* #,##0.000_);_(&quot;$&quot;* \(#,##0.000\);_(&quot;$&quot;* &quot;-&quot;??_);_(@_)"/>
    <numFmt numFmtId="185" formatCode="&quot;$&quot;#,##0.00"/>
    <numFmt numFmtId="186" formatCode="0.000"/>
    <numFmt numFmtId="187" formatCode="0.0000"/>
    <numFmt numFmtId="188" formatCode="mm/dd/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77" fontId="7" fillId="0" borderId="10" xfId="42" applyNumberFormat="1" applyFont="1" applyFill="1" applyBorder="1" applyAlignment="1">
      <alignment vertical="center"/>
    </xf>
    <xf numFmtId="177" fontId="0" fillId="0" borderId="10" xfId="42" applyNumberFormat="1" applyFont="1" applyFill="1" applyBorder="1" applyAlignment="1">
      <alignment vertical="center"/>
    </xf>
    <xf numFmtId="177" fontId="6" fillId="0" borderId="10" xfId="42" applyNumberFormat="1" applyFont="1" applyFill="1" applyBorder="1" applyAlignment="1">
      <alignment vertical="center"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horizontal="center" wrapText="1"/>
    </xf>
    <xf numFmtId="6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etball.ballparks.com/" TargetMode="External" /><Relationship Id="rId2" Type="http://schemas.openxmlformats.org/officeDocument/2006/relationships/hyperlink" Target="http://en.wikipedia.org/wiki/List_of_National_Basketball_Association_arenas" TargetMode="External" /><Relationship Id="rId3" Type="http://schemas.openxmlformats.org/officeDocument/2006/relationships/hyperlink" Target="http://www.forbes.com/nba-valuations/" TargetMode="External" /><Relationship Id="rId4" Type="http://schemas.openxmlformats.org/officeDocument/2006/relationships/hyperlink" Target="http://nbahoopsonline.com/History/Leagues/NBA/Arenas.html" TargetMode="External" /><Relationship Id="rId5" Type="http://schemas.openxmlformats.org/officeDocument/2006/relationships/hyperlink" Target="http://www.insidearen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22.140625" style="2" bestFit="1" customWidth="1"/>
    <col min="2" max="2" width="1.7109375" style="2" customWidth="1"/>
    <col min="3" max="3" width="24.00390625" style="2" bestFit="1" customWidth="1"/>
    <col min="4" max="4" width="23.421875" style="2" bestFit="1" customWidth="1"/>
    <col min="5" max="5" width="8.8515625" style="2" customWidth="1"/>
    <col min="6" max="6" width="7.00390625" style="2" customWidth="1"/>
    <col min="7" max="7" width="1.7109375" style="2" customWidth="1"/>
    <col min="8" max="8" width="22.421875" style="2" bestFit="1" customWidth="1"/>
    <col min="9" max="9" width="34.421875" style="2" bestFit="1" customWidth="1"/>
    <col min="10" max="10" width="8.28125" style="2" customWidth="1"/>
    <col min="11" max="11" width="9.00390625" style="2" customWidth="1"/>
    <col min="12" max="12" width="8.421875" style="2" customWidth="1"/>
    <col min="13" max="16384" width="11.421875" style="2" customWidth="1"/>
  </cols>
  <sheetData>
    <row r="1" spans="1:12" ht="15.75">
      <c r="A1" s="17" t="s">
        <v>131</v>
      </c>
      <c r="C1" s="18" t="s">
        <v>52</v>
      </c>
      <c r="D1" s="19"/>
      <c r="E1" s="19"/>
      <c r="F1" s="19"/>
      <c r="G1" s="20"/>
      <c r="H1" s="18" t="s">
        <v>51</v>
      </c>
      <c r="I1" s="8"/>
      <c r="J1" s="8"/>
      <c r="K1" s="8"/>
      <c r="L1" s="8"/>
    </row>
    <row r="2" spans="3:8" ht="15">
      <c r="C2" s="21" t="s">
        <v>139</v>
      </c>
      <c r="D2" s="20"/>
      <c r="E2" s="20"/>
      <c r="F2" s="20"/>
      <c r="G2" s="20"/>
      <c r="H2" s="22">
        <v>2016</v>
      </c>
    </row>
    <row r="3" spans="1:12" ht="38.25">
      <c r="A3" s="3" t="s">
        <v>0</v>
      </c>
      <c r="B3" s="3"/>
      <c r="C3" s="3" t="s">
        <v>12</v>
      </c>
      <c r="D3" s="3" t="s">
        <v>59</v>
      </c>
      <c r="E3" s="3" t="s">
        <v>46</v>
      </c>
      <c r="F3" s="3" t="s">
        <v>47</v>
      </c>
      <c r="G3" s="3"/>
      <c r="H3" s="14" t="s">
        <v>99</v>
      </c>
      <c r="I3" s="14" t="s">
        <v>100</v>
      </c>
      <c r="J3" s="14" t="s">
        <v>101</v>
      </c>
      <c r="K3" s="14" t="s">
        <v>46</v>
      </c>
      <c r="L3" s="14" t="s">
        <v>140</v>
      </c>
    </row>
    <row r="4" spans="1:12" ht="12.75">
      <c r="A4" s="5" t="s">
        <v>41</v>
      </c>
      <c r="B4" s="5"/>
      <c r="C4" s="5" t="s">
        <v>21</v>
      </c>
      <c r="D4" s="5" t="s">
        <v>60</v>
      </c>
      <c r="E4" s="7">
        <v>18118</v>
      </c>
      <c r="F4" s="5">
        <v>1999</v>
      </c>
      <c r="G4" s="5"/>
      <c r="H4" s="5" t="s">
        <v>21</v>
      </c>
      <c r="I4" s="5" t="s">
        <v>102</v>
      </c>
      <c r="J4" s="5">
        <v>1999</v>
      </c>
      <c r="K4" s="16">
        <v>18047</v>
      </c>
      <c r="L4" s="15">
        <v>213</v>
      </c>
    </row>
    <row r="5" spans="1:12" ht="12.75">
      <c r="A5" s="5" t="s">
        <v>35</v>
      </c>
      <c r="B5" s="5"/>
      <c r="C5" s="5" t="s">
        <v>50</v>
      </c>
      <c r="D5" s="5" t="s">
        <v>61</v>
      </c>
      <c r="E5" s="7">
        <v>18624</v>
      </c>
      <c r="F5" s="5">
        <v>1995</v>
      </c>
      <c r="G5" s="5"/>
      <c r="H5" s="5" t="s">
        <v>50</v>
      </c>
      <c r="I5" s="5" t="s">
        <v>103</v>
      </c>
      <c r="J5" s="5">
        <v>1995</v>
      </c>
      <c r="K5" s="16">
        <v>18624</v>
      </c>
      <c r="L5" s="15">
        <v>160</v>
      </c>
    </row>
    <row r="6" spans="1:12" ht="12.75">
      <c r="A6" s="5" t="s">
        <v>57</v>
      </c>
      <c r="B6" s="5"/>
      <c r="C6" s="5" t="s">
        <v>62</v>
      </c>
      <c r="D6" s="5" t="s">
        <v>63</v>
      </c>
      <c r="E6" s="7">
        <v>17732</v>
      </c>
      <c r="F6" s="5">
        <v>2012</v>
      </c>
      <c r="G6" s="5"/>
      <c r="H6" s="5" t="s">
        <v>62</v>
      </c>
      <c r="I6" s="5" t="s">
        <v>104</v>
      </c>
      <c r="J6" s="5">
        <v>2009</v>
      </c>
      <c r="K6" s="16">
        <v>17732</v>
      </c>
      <c r="L6" s="15">
        <v>845</v>
      </c>
    </row>
    <row r="7" spans="1:12" ht="12.75">
      <c r="A7" s="5" t="s">
        <v>11</v>
      </c>
      <c r="B7" s="5"/>
      <c r="C7" s="5" t="s">
        <v>25</v>
      </c>
      <c r="D7" s="5" t="s">
        <v>64</v>
      </c>
      <c r="E7" s="7">
        <v>19077</v>
      </c>
      <c r="F7" s="5">
        <v>2005</v>
      </c>
      <c r="G7" s="5"/>
      <c r="H7" s="5" t="s">
        <v>25</v>
      </c>
      <c r="I7" s="5" t="s">
        <v>105</v>
      </c>
      <c r="J7" s="5">
        <v>2005</v>
      </c>
      <c r="K7" s="16">
        <v>19077</v>
      </c>
      <c r="L7" s="15">
        <v>265</v>
      </c>
    </row>
    <row r="8" spans="1:12" ht="12.75">
      <c r="A8" s="5" t="s">
        <v>39</v>
      </c>
      <c r="B8" s="5"/>
      <c r="C8" s="5" t="s">
        <v>23</v>
      </c>
      <c r="D8" s="5" t="s">
        <v>65</v>
      </c>
      <c r="E8" s="7">
        <v>20917</v>
      </c>
      <c r="F8" s="5">
        <v>1994</v>
      </c>
      <c r="G8" s="5"/>
      <c r="H8" s="5" t="s">
        <v>23</v>
      </c>
      <c r="I8" s="5" t="s">
        <v>106</v>
      </c>
      <c r="J8" s="5">
        <v>1994</v>
      </c>
      <c r="K8" s="16">
        <v>20917</v>
      </c>
      <c r="L8" s="15">
        <v>175</v>
      </c>
    </row>
    <row r="9" spans="1:12" ht="12.75">
      <c r="A9" s="5" t="s">
        <v>33</v>
      </c>
      <c r="B9" s="5"/>
      <c r="C9" s="5" t="s">
        <v>13</v>
      </c>
      <c r="D9" s="5" t="s">
        <v>66</v>
      </c>
      <c r="E9" s="7">
        <v>20562</v>
      </c>
      <c r="F9" s="5">
        <v>1994</v>
      </c>
      <c r="G9" s="5"/>
      <c r="H9" s="5" t="s">
        <v>13</v>
      </c>
      <c r="I9" s="5" t="s">
        <v>107</v>
      </c>
      <c r="J9" s="5">
        <v>1994</v>
      </c>
      <c r="K9" s="16">
        <v>20562</v>
      </c>
      <c r="L9" s="15">
        <v>152</v>
      </c>
    </row>
    <row r="10" spans="1:12" ht="12.75">
      <c r="A10" s="5" t="s">
        <v>32</v>
      </c>
      <c r="B10" s="5"/>
      <c r="C10" s="5" t="s">
        <v>18</v>
      </c>
      <c r="D10" s="5" t="s">
        <v>67</v>
      </c>
      <c r="E10" s="7">
        <v>19200</v>
      </c>
      <c r="F10" s="5">
        <v>2001</v>
      </c>
      <c r="G10" s="5"/>
      <c r="H10" s="5" t="s">
        <v>18</v>
      </c>
      <c r="I10" s="5" t="s">
        <v>108</v>
      </c>
      <c r="J10" s="5">
        <v>2001</v>
      </c>
      <c r="K10" s="16">
        <v>19200</v>
      </c>
      <c r="L10" s="15">
        <v>420</v>
      </c>
    </row>
    <row r="11" spans="1:12" ht="12.75">
      <c r="A11" s="5" t="s">
        <v>42</v>
      </c>
      <c r="B11" s="5"/>
      <c r="C11" s="5" t="s">
        <v>16</v>
      </c>
      <c r="D11" s="5" t="s">
        <v>68</v>
      </c>
      <c r="E11" s="7">
        <v>19155</v>
      </c>
      <c r="F11" s="5">
        <v>1999</v>
      </c>
      <c r="G11" s="5"/>
      <c r="H11" s="5" t="s">
        <v>16</v>
      </c>
      <c r="I11" s="5" t="s">
        <v>109</v>
      </c>
      <c r="J11" s="5">
        <v>1999</v>
      </c>
      <c r="K11" s="16">
        <v>19055</v>
      </c>
      <c r="L11" s="15">
        <v>165</v>
      </c>
    </row>
    <row r="12" spans="1:12" ht="12.75">
      <c r="A12" s="5" t="s">
        <v>36</v>
      </c>
      <c r="B12" s="5"/>
      <c r="C12" s="5" t="s">
        <v>24</v>
      </c>
      <c r="D12" s="5" t="s">
        <v>69</v>
      </c>
      <c r="E12" s="7">
        <v>19971</v>
      </c>
      <c r="F12" s="5">
        <v>1988</v>
      </c>
      <c r="G12" s="5"/>
      <c r="H12" s="5" t="s">
        <v>24</v>
      </c>
      <c r="I12" s="5" t="s">
        <v>0</v>
      </c>
      <c r="J12" s="5">
        <v>1988</v>
      </c>
      <c r="K12" s="16">
        <v>21663</v>
      </c>
      <c r="L12" s="15">
        <v>70</v>
      </c>
    </row>
    <row r="13" spans="1:12" ht="12.75">
      <c r="A13" s="5" t="s">
        <v>2</v>
      </c>
      <c r="B13" s="5"/>
      <c r="C13" s="5" t="s">
        <v>27</v>
      </c>
      <c r="D13" s="5" t="s">
        <v>70</v>
      </c>
      <c r="E13" s="7">
        <v>19596</v>
      </c>
      <c r="F13" s="5">
        <v>1966</v>
      </c>
      <c r="G13" s="5"/>
      <c r="H13" s="5" t="s">
        <v>27</v>
      </c>
      <c r="I13" s="5" t="s">
        <v>110</v>
      </c>
      <c r="J13" s="5">
        <v>1997</v>
      </c>
      <c r="K13" s="16">
        <v>19596</v>
      </c>
      <c r="L13" s="15">
        <v>140</v>
      </c>
    </row>
    <row r="14" spans="1:12" ht="12.75">
      <c r="A14" s="5" t="s">
        <v>40</v>
      </c>
      <c r="B14" s="5"/>
      <c r="C14" s="5" t="s">
        <v>17</v>
      </c>
      <c r="D14" s="5" t="s">
        <v>71</v>
      </c>
      <c r="E14" s="7">
        <v>18055</v>
      </c>
      <c r="F14" s="5">
        <v>2003</v>
      </c>
      <c r="G14" s="5"/>
      <c r="H14" s="5" t="s">
        <v>17</v>
      </c>
      <c r="I14" s="5" t="s">
        <v>111</v>
      </c>
      <c r="J14" s="5">
        <v>2003</v>
      </c>
      <c r="K14" s="16">
        <v>18500</v>
      </c>
      <c r="L14" s="15">
        <v>175</v>
      </c>
    </row>
    <row r="15" spans="1:12" ht="12.75">
      <c r="A15" s="5" t="s">
        <v>3</v>
      </c>
      <c r="B15" s="5"/>
      <c r="C15" s="5" t="s">
        <v>72</v>
      </c>
      <c r="D15" s="5" t="s">
        <v>73</v>
      </c>
      <c r="E15" s="7">
        <v>18165</v>
      </c>
      <c r="F15" s="5">
        <v>1999</v>
      </c>
      <c r="G15" s="5"/>
      <c r="H15" s="5" t="s">
        <v>72</v>
      </c>
      <c r="I15" s="5" t="s">
        <v>112</v>
      </c>
      <c r="J15" s="5">
        <v>1999</v>
      </c>
      <c r="K15" s="16">
        <v>18165</v>
      </c>
      <c r="L15" s="15">
        <v>183</v>
      </c>
    </row>
    <row r="16" spans="1:12" ht="12.75">
      <c r="A16" s="5" t="s">
        <v>9</v>
      </c>
      <c r="B16" s="5"/>
      <c r="C16" s="5" t="s">
        <v>14</v>
      </c>
      <c r="D16" s="5" t="s">
        <v>74</v>
      </c>
      <c r="E16" s="7">
        <v>19060</v>
      </c>
      <c r="F16" s="5">
        <v>1999</v>
      </c>
      <c r="G16" s="5"/>
      <c r="H16" s="5" t="s">
        <v>14</v>
      </c>
      <c r="I16" s="5" t="s">
        <v>113</v>
      </c>
      <c r="J16" s="5">
        <v>1999</v>
      </c>
      <c r="K16" s="16">
        <v>18997</v>
      </c>
      <c r="L16" s="15">
        <v>400</v>
      </c>
    </row>
    <row r="17" spans="1:12" ht="12.75">
      <c r="A17" s="5" t="s">
        <v>34</v>
      </c>
      <c r="B17" s="5"/>
      <c r="C17" s="5" t="s">
        <v>14</v>
      </c>
      <c r="D17" s="5" t="s">
        <v>74</v>
      </c>
      <c r="E17" s="7">
        <v>18997</v>
      </c>
      <c r="F17" s="5">
        <v>1999</v>
      </c>
      <c r="G17" s="5"/>
      <c r="H17" s="5" t="s">
        <v>14</v>
      </c>
      <c r="I17" s="5" t="s">
        <v>113</v>
      </c>
      <c r="J17" s="5">
        <v>1999</v>
      </c>
      <c r="K17" s="16">
        <v>18997</v>
      </c>
      <c r="L17" s="15">
        <v>375</v>
      </c>
    </row>
    <row r="18" spans="1:12" ht="12.75">
      <c r="A18" s="5" t="s">
        <v>10</v>
      </c>
      <c r="B18" s="5"/>
      <c r="C18" s="5" t="s">
        <v>29</v>
      </c>
      <c r="D18" s="5" t="s">
        <v>75</v>
      </c>
      <c r="E18" s="7">
        <v>18119</v>
      </c>
      <c r="F18" s="5">
        <v>2004</v>
      </c>
      <c r="G18" s="5"/>
      <c r="H18" s="5" t="s">
        <v>29</v>
      </c>
      <c r="I18" s="5" t="s">
        <v>114</v>
      </c>
      <c r="J18" s="5">
        <v>2004</v>
      </c>
      <c r="K18" s="16">
        <v>18119</v>
      </c>
      <c r="L18" s="15">
        <v>250</v>
      </c>
    </row>
    <row r="19" spans="1:12" ht="12.75">
      <c r="A19" s="5" t="s">
        <v>45</v>
      </c>
      <c r="B19" s="5"/>
      <c r="C19" s="5" t="s">
        <v>48</v>
      </c>
      <c r="D19" s="5" t="s">
        <v>76</v>
      </c>
      <c r="E19" s="7">
        <v>19600</v>
      </c>
      <c r="F19" s="5">
        <v>2004</v>
      </c>
      <c r="G19" s="5"/>
      <c r="H19" s="5" t="s">
        <v>48</v>
      </c>
      <c r="I19" s="5" t="s">
        <v>115</v>
      </c>
      <c r="J19" s="5">
        <v>1999</v>
      </c>
      <c r="K19" s="16">
        <v>19600</v>
      </c>
      <c r="L19" s="15">
        <v>213</v>
      </c>
    </row>
    <row r="20" spans="1:12" ht="12.75">
      <c r="A20" s="5" t="s">
        <v>5</v>
      </c>
      <c r="B20" s="5"/>
      <c r="C20" s="5" t="s">
        <v>77</v>
      </c>
      <c r="D20" s="5" t="s">
        <v>78</v>
      </c>
      <c r="E20" s="7">
        <v>18717</v>
      </c>
      <c r="F20" s="5">
        <v>1988</v>
      </c>
      <c r="G20" s="5"/>
      <c r="H20" s="5" t="s">
        <v>77</v>
      </c>
      <c r="I20" s="5" t="s">
        <v>116</v>
      </c>
      <c r="J20" s="5">
        <v>1988</v>
      </c>
      <c r="K20" s="16">
        <v>18600</v>
      </c>
      <c r="L20" s="15">
        <v>90</v>
      </c>
    </row>
    <row r="21" spans="1:12" ht="12.75">
      <c r="A21" s="5" t="s">
        <v>7</v>
      </c>
      <c r="B21" s="5"/>
      <c r="C21" s="5" t="s">
        <v>28</v>
      </c>
      <c r="D21" s="5" t="s">
        <v>79</v>
      </c>
      <c r="E21" s="7">
        <v>19356</v>
      </c>
      <c r="F21" s="5">
        <v>1990</v>
      </c>
      <c r="G21" s="5"/>
      <c r="H21" s="5" t="s">
        <v>28</v>
      </c>
      <c r="I21" s="5" t="s">
        <v>117</v>
      </c>
      <c r="J21" s="5">
        <v>1990</v>
      </c>
      <c r="K21" s="16">
        <v>19356</v>
      </c>
      <c r="L21" s="15">
        <v>104</v>
      </c>
    </row>
    <row r="22" spans="1:12" ht="12.75">
      <c r="A22" s="5" t="s">
        <v>43</v>
      </c>
      <c r="B22" s="5"/>
      <c r="C22" s="5" t="s">
        <v>19</v>
      </c>
      <c r="D22" s="5" t="s">
        <v>80</v>
      </c>
      <c r="E22" s="7">
        <v>16867</v>
      </c>
      <c r="F22" s="5">
        <v>1999</v>
      </c>
      <c r="G22" s="5"/>
      <c r="H22" s="5" t="s">
        <v>19</v>
      </c>
      <c r="I22" s="5" t="s">
        <v>118</v>
      </c>
      <c r="J22" s="5">
        <v>1999</v>
      </c>
      <c r="K22" s="16">
        <v>17188</v>
      </c>
      <c r="L22" s="15">
        <v>112</v>
      </c>
    </row>
    <row r="23" spans="1:12" ht="12.75">
      <c r="A23" s="5" t="s">
        <v>31</v>
      </c>
      <c r="B23" s="5"/>
      <c r="C23" s="5" t="s">
        <v>49</v>
      </c>
      <c r="D23" s="5" t="s">
        <v>81</v>
      </c>
      <c r="E23" s="7">
        <v>19812</v>
      </c>
      <c r="F23" s="5">
        <v>1968</v>
      </c>
      <c r="G23" s="5"/>
      <c r="H23" s="5" t="s">
        <v>49</v>
      </c>
      <c r="I23" s="5" t="s">
        <v>119</v>
      </c>
      <c r="J23" s="5">
        <v>2011</v>
      </c>
      <c r="K23" s="16">
        <v>19033</v>
      </c>
      <c r="L23" s="15">
        <v>980</v>
      </c>
    </row>
    <row r="24" spans="1:12" ht="12.75">
      <c r="A24" s="5" t="s">
        <v>58</v>
      </c>
      <c r="B24" s="5"/>
      <c r="C24" s="5" t="s">
        <v>82</v>
      </c>
      <c r="D24" s="5" t="s">
        <v>83</v>
      </c>
      <c r="E24" s="7">
        <v>18203</v>
      </c>
      <c r="F24" s="5">
        <v>2002</v>
      </c>
      <c r="G24" s="5"/>
      <c r="H24" s="5" t="s">
        <v>82</v>
      </c>
      <c r="I24" s="5" t="s">
        <v>120</v>
      </c>
      <c r="J24" s="5">
        <v>2002</v>
      </c>
      <c r="K24" s="16">
        <v>18203</v>
      </c>
      <c r="L24" s="15">
        <v>104</v>
      </c>
    </row>
    <row r="25" spans="1:12" ht="12.75">
      <c r="A25" s="5" t="s">
        <v>37</v>
      </c>
      <c r="B25" s="5"/>
      <c r="C25" s="5" t="s">
        <v>84</v>
      </c>
      <c r="D25" s="5" t="s">
        <v>85</v>
      </c>
      <c r="E25" s="7">
        <v>18846</v>
      </c>
      <c r="F25" s="5">
        <v>2010</v>
      </c>
      <c r="G25" s="5"/>
      <c r="H25" s="5" t="s">
        <v>84</v>
      </c>
      <c r="I25" s="5" t="s">
        <v>121</v>
      </c>
      <c r="J25" s="5">
        <v>2010</v>
      </c>
      <c r="K25" s="16">
        <v>18846</v>
      </c>
      <c r="L25" s="15">
        <v>380</v>
      </c>
    </row>
    <row r="26" spans="1:12" ht="12.75">
      <c r="A26" s="5" t="s">
        <v>38</v>
      </c>
      <c r="B26" s="5"/>
      <c r="C26" s="5" t="s">
        <v>86</v>
      </c>
      <c r="D26" s="5" t="s">
        <v>87</v>
      </c>
      <c r="E26" s="7">
        <v>20328</v>
      </c>
      <c r="F26" s="5">
        <v>1996</v>
      </c>
      <c r="G26" s="5"/>
      <c r="H26" s="5" t="s">
        <v>86</v>
      </c>
      <c r="I26" s="5" t="s">
        <v>122</v>
      </c>
      <c r="J26" s="5">
        <v>1996</v>
      </c>
      <c r="K26" s="16">
        <v>20318</v>
      </c>
      <c r="L26" s="15">
        <v>210</v>
      </c>
    </row>
    <row r="27" spans="1:12" ht="12.75">
      <c r="A27" s="5" t="s">
        <v>1</v>
      </c>
      <c r="B27" s="5"/>
      <c r="C27" s="5" t="s">
        <v>22</v>
      </c>
      <c r="D27" s="5" t="s">
        <v>88</v>
      </c>
      <c r="E27" s="7">
        <v>18422</v>
      </c>
      <c r="F27" s="5">
        <v>1992</v>
      </c>
      <c r="G27" s="5"/>
      <c r="H27" s="5" t="s">
        <v>22</v>
      </c>
      <c r="I27" s="5" t="s">
        <v>123</v>
      </c>
      <c r="J27" s="5">
        <v>1992</v>
      </c>
      <c r="K27" s="16">
        <v>18422</v>
      </c>
      <c r="L27" s="15">
        <v>90</v>
      </c>
    </row>
    <row r="28" spans="1:12" ht="12.75">
      <c r="A28" s="5" t="s">
        <v>91</v>
      </c>
      <c r="B28" s="5"/>
      <c r="C28" s="5" t="s">
        <v>89</v>
      </c>
      <c r="D28" s="5" t="s">
        <v>90</v>
      </c>
      <c r="E28" s="7">
        <v>19980</v>
      </c>
      <c r="F28" s="5">
        <v>1995</v>
      </c>
      <c r="G28" s="5"/>
      <c r="H28" s="5" t="s">
        <v>56</v>
      </c>
      <c r="I28" s="5" t="s">
        <v>124</v>
      </c>
      <c r="J28" s="5">
        <v>1995</v>
      </c>
      <c r="K28" s="16">
        <v>19607</v>
      </c>
      <c r="L28" s="15">
        <v>267</v>
      </c>
    </row>
    <row r="29" spans="1:12" ht="12.75">
      <c r="A29" s="5" t="s">
        <v>4</v>
      </c>
      <c r="B29" s="5"/>
      <c r="C29" s="5" t="s">
        <v>92</v>
      </c>
      <c r="D29" s="5" t="s">
        <v>93</v>
      </c>
      <c r="E29" s="7">
        <v>17500</v>
      </c>
      <c r="F29" s="5">
        <v>1988</v>
      </c>
      <c r="G29" s="5"/>
      <c r="H29" s="5" t="s">
        <v>92</v>
      </c>
      <c r="I29" s="5" t="s">
        <v>0</v>
      </c>
      <c r="J29" s="5">
        <v>1988</v>
      </c>
      <c r="K29" s="16">
        <v>17317</v>
      </c>
      <c r="L29" s="15">
        <v>40</v>
      </c>
    </row>
    <row r="30" spans="1:12" ht="12.75">
      <c r="A30" s="5" t="s">
        <v>55</v>
      </c>
      <c r="B30" s="5"/>
      <c r="C30" s="5" t="s">
        <v>15</v>
      </c>
      <c r="D30" s="5" t="s">
        <v>94</v>
      </c>
      <c r="E30" s="7">
        <v>18418</v>
      </c>
      <c r="F30" s="5">
        <v>2002</v>
      </c>
      <c r="G30" s="5"/>
      <c r="H30" s="5" t="s">
        <v>15</v>
      </c>
      <c r="I30" s="5" t="s">
        <v>125</v>
      </c>
      <c r="J30" s="5">
        <v>2002</v>
      </c>
      <c r="K30" s="16">
        <v>18581</v>
      </c>
      <c r="L30" s="15">
        <v>186</v>
      </c>
    </row>
    <row r="31" spans="1:12" ht="12.75">
      <c r="A31" s="5" t="s">
        <v>6</v>
      </c>
      <c r="B31" s="5"/>
      <c r="C31" s="5" t="s">
        <v>26</v>
      </c>
      <c r="D31" s="5" t="s">
        <v>95</v>
      </c>
      <c r="E31" s="7">
        <v>19800</v>
      </c>
      <c r="F31" s="5">
        <v>1999</v>
      </c>
      <c r="G31" s="5"/>
      <c r="H31" s="5" t="s">
        <v>26</v>
      </c>
      <c r="I31" s="5" t="s">
        <v>126</v>
      </c>
      <c r="J31" s="5">
        <v>1999</v>
      </c>
      <c r="K31" s="16">
        <v>19800</v>
      </c>
      <c r="L31" s="15">
        <v>175</v>
      </c>
    </row>
    <row r="32" spans="1:12" ht="12.75">
      <c r="A32" s="5" t="s">
        <v>44</v>
      </c>
      <c r="B32" s="5"/>
      <c r="C32" s="5" t="s">
        <v>20</v>
      </c>
      <c r="D32" s="5" t="s">
        <v>96</v>
      </c>
      <c r="E32" s="7">
        <v>19911</v>
      </c>
      <c r="F32" s="5">
        <v>1991</v>
      </c>
      <c r="G32" s="5"/>
      <c r="H32" s="5" t="s">
        <v>20</v>
      </c>
      <c r="I32" s="5" t="s">
        <v>0</v>
      </c>
      <c r="J32" s="5">
        <v>1991</v>
      </c>
      <c r="K32" s="16">
        <v>19911</v>
      </c>
      <c r="L32" s="15">
        <v>94</v>
      </c>
    </row>
    <row r="33" spans="1:12" ht="12.75">
      <c r="A33" s="5" t="s">
        <v>8</v>
      </c>
      <c r="B33" s="5"/>
      <c r="C33" s="5" t="s">
        <v>30</v>
      </c>
      <c r="D33" s="5" t="s">
        <v>97</v>
      </c>
      <c r="E33" s="7">
        <v>20356</v>
      </c>
      <c r="F33" s="5">
        <v>1997</v>
      </c>
      <c r="G33" s="5"/>
      <c r="H33" s="5" t="s">
        <v>30</v>
      </c>
      <c r="I33" s="5" t="s">
        <v>127</v>
      </c>
      <c r="J33" s="5">
        <v>1997</v>
      </c>
      <c r="K33" s="16">
        <v>20356</v>
      </c>
      <c r="L33" s="15">
        <v>260</v>
      </c>
    </row>
    <row r="35" spans="4:11" ht="12.75">
      <c r="D35" s="6" t="s">
        <v>132</v>
      </c>
      <c r="E35" s="10">
        <f>AVERAGE(E4:E33)</f>
        <v>19048.8</v>
      </c>
      <c r="K35" s="10">
        <f>AVERAGE(K4:K33)</f>
        <v>19079.633333333335</v>
      </c>
    </row>
    <row r="36" spans="4:11" ht="12.75">
      <c r="D36" s="6" t="s">
        <v>133</v>
      </c>
      <c r="E36" s="11">
        <f>STDEV(E4:E33)</f>
        <v>977.3058815984361</v>
      </c>
      <c r="K36" s="11">
        <f>STDEV(K4:K33)</f>
        <v>1036.3646503551474</v>
      </c>
    </row>
    <row r="37" spans="4:11" ht="12.75">
      <c r="D37" s="6"/>
      <c r="E37" s="13"/>
      <c r="K37" s="13"/>
    </row>
    <row r="38" spans="4:11" ht="12.75">
      <c r="D38" s="6" t="s">
        <v>134</v>
      </c>
      <c r="E38" s="12">
        <f>MAX(E4:E33)</f>
        <v>20917</v>
      </c>
      <c r="K38" s="12">
        <f>MAX(K4:K33)</f>
        <v>21663</v>
      </c>
    </row>
    <row r="39" spans="4:11" ht="12.75">
      <c r="D39" s="9" t="s">
        <v>135</v>
      </c>
      <c r="E39" s="12">
        <f>PERCENTILE(E4:E33,0.75)</f>
        <v>19809</v>
      </c>
      <c r="K39" s="12">
        <f>PERCENTILE(K4:K33,0.75)</f>
        <v>19605.25</v>
      </c>
    </row>
    <row r="40" spans="4:11" ht="12.75">
      <c r="D40" s="6" t="s">
        <v>136</v>
      </c>
      <c r="E40" s="10">
        <f>MEDIAN(E4:E33)</f>
        <v>19068.5</v>
      </c>
      <c r="K40" s="10">
        <f>MEDIAN(K4:K33)</f>
        <v>19015</v>
      </c>
    </row>
    <row r="41" spans="4:11" ht="12.75">
      <c r="D41" s="9" t="s">
        <v>137</v>
      </c>
      <c r="E41" s="12">
        <f>PERCENTILE(E4:E33,0.25)</f>
        <v>18256.75</v>
      </c>
      <c r="K41" s="12">
        <f>PERCENTILE(K4:K33,0.25)</f>
        <v>18441.5</v>
      </c>
    </row>
    <row r="42" spans="4:11" ht="12.75">
      <c r="D42" s="6" t="s">
        <v>138</v>
      </c>
      <c r="E42" s="12">
        <f>MIN(E4:E33)</f>
        <v>16867</v>
      </c>
      <c r="K42" s="12">
        <f>MIN(K4:K33)</f>
        <v>17188</v>
      </c>
    </row>
    <row r="44" ht="12.75">
      <c r="A44" s="1" t="s">
        <v>130</v>
      </c>
    </row>
    <row r="45" ht="12.75">
      <c r="A45" s="4" t="s">
        <v>98</v>
      </c>
    </row>
    <row r="46" ht="12.75">
      <c r="A46" s="4" t="s">
        <v>128</v>
      </c>
    </row>
    <row r="47" ht="12.75">
      <c r="A47" s="4" t="s">
        <v>129</v>
      </c>
    </row>
    <row r="48" ht="12.75">
      <c r="A48" s="4" t="s">
        <v>53</v>
      </c>
    </row>
    <row r="49" ht="12.75">
      <c r="A49" s="4" t="s">
        <v>54</v>
      </c>
    </row>
  </sheetData>
  <sheetProtection/>
  <hyperlinks>
    <hyperlink ref="A49" r:id="rId1" display="http://basketball.ballparks.com/"/>
    <hyperlink ref="A45" r:id="rId2" display="http://en.wikipedia.org/wiki/List_of_National_Basketball_Association_arenas "/>
    <hyperlink ref="A46" r:id="rId3" display="http://www.forbes.com/nba-valuations/ "/>
    <hyperlink ref="A47" r:id="rId4" display="http://nbahoopsonline.com/History/Leagues/NBA/Arenas.html"/>
    <hyperlink ref="A48" r:id="rId5" display="http://www.insidearenas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Maxwell</dc:creator>
  <cp:keywords/>
  <dc:description/>
  <cp:lastModifiedBy>George</cp:lastModifiedBy>
  <dcterms:created xsi:type="dcterms:W3CDTF">2009-08-24T18:43:02Z</dcterms:created>
  <dcterms:modified xsi:type="dcterms:W3CDTF">2016-10-17T13:31:30Z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